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BFCDC4A3-96CD-47F2-B9FE-85D2AB866E17}" xr6:coauthVersionLast="47" xr6:coauthVersionMax="47" xr10:uidLastSave="{00000000-0000-0000-0000-000000000000}"/>
  <bookViews>
    <workbookView xWindow="16575" yWindow="60" windowWidth="11925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<sst xmlns="http://schemas.openxmlformats.org/spreadsheetml/2006/main" count="78" uniqueCount="60">
  <si>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</si>
  <si>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</si>
  <si>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</si>
  <si>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</si>
  <si>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</si>
  <si>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</si>
  <si>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</si>
  <si>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</si>
  <si>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</si>
  <si>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</si>
  <si>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</si>
  <si>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</si>
  <si>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</si>
  <si>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</si>
  <si>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</si>
  <si>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</si>
  <si>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</si>
  <si>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</si>
  <si>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</si>
  <si>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</si>
  <si>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</si>
  <si>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</si>
  <si>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</si>
  <si>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</si>
  <si>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</si>
  <si>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</si>
  <si>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</si>
  <si>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</si>
  <si>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</si>
  <si>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</si>
  <si>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</si>
  <si>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</si>
  <si>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</si>
  <si>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</si>
  <si>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</si>
  <si>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</si>
  <si>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</si>
  <si>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</si>
  <si>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画像1</t>
    <rPh sb="0" eb="2">
      <t>ガゾウ</t>
    </rPh>
    <phoneticPr fontId="1"/>
  </si>
  <si>
    <t>2022.2.8</t>
    <phoneticPr fontId="1"/>
  </si>
  <si>
    <t>画像2</t>
    <rPh sb="0" eb="2">
      <t>ガゾウ</t>
    </rPh>
    <phoneticPr fontId="1"/>
  </si>
  <si>
    <t>2022.2.2</t>
    <phoneticPr fontId="1"/>
  </si>
  <si>
    <t>画像3</t>
    <rPh sb="0" eb="2">
      <t>ガゾウ</t>
    </rPh>
    <phoneticPr fontId="1"/>
  </si>
  <si>
    <t>2022.1.26</t>
    <phoneticPr fontId="1"/>
  </si>
  <si>
    <t>画像4</t>
    <rPh sb="0" eb="2">
      <t>ガゾウ</t>
    </rPh>
    <phoneticPr fontId="1"/>
  </si>
  <si>
    <t>2022.1.14</t>
    <phoneticPr fontId="1"/>
  </si>
  <si>
    <t>画像5</t>
    <rPh sb="0" eb="2">
      <t>ガゾウ</t>
    </rPh>
    <phoneticPr fontId="1"/>
  </si>
  <si>
    <t>2022.1.4</t>
    <phoneticPr fontId="1"/>
  </si>
  <si>
    <t>画像6</t>
    <rPh sb="0" eb="2">
      <t>ガゾウ</t>
    </rPh>
    <phoneticPr fontId="1"/>
  </si>
  <si>
    <t>2021.12.31</t>
    <phoneticPr fontId="1"/>
  </si>
  <si>
    <t>画像7</t>
    <rPh sb="0" eb="2">
      <t>ガゾウ</t>
    </rPh>
    <phoneticPr fontId="1"/>
  </si>
  <si>
    <t>2021.12.23</t>
    <phoneticPr fontId="1"/>
  </si>
  <si>
    <t>画像8</t>
    <rPh sb="0" eb="2">
      <t>ガゾウ</t>
    </rPh>
    <phoneticPr fontId="1"/>
  </si>
  <si>
    <t>2021.12.17</t>
    <phoneticPr fontId="1"/>
  </si>
  <si>
    <t>画像9</t>
    <rPh sb="0" eb="2">
      <t>ガゾウ</t>
    </rPh>
    <phoneticPr fontId="1"/>
  </si>
  <si>
    <t>2021.12.16</t>
    <phoneticPr fontId="1"/>
  </si>
  <si>
    <t>画像10</t>
    <rPh sb="0" eb="2">
      <t>ガゾウ</t>
    </rPh>
    <phoneticPr fontId="1"/>
  </si>
  <si>
    <t>2021.12.9</t>
    <phoneticPr fontId="1"/>
  </si>
  <si>
    <t>１H足で検証しました。　エントリータイミングは大体１Wに１回有るかないかって感じなんですね。　検証していて改めて勉強になります。　</t>
    <rPh sb="2" eb="3">
      <t>アシ</t>
    </rPh>
    <rPh sb="4" eb="6">
      <t>ケンショウ</t>
    </rPh>
    <rPh sb="23" eb="25">
      <t>ダイタイ</t>
    </rPh>
    <rPh sb="29" eb="30">
      <t>カイ</t>
    </rPh>
    <rPh sb="30" eb="31">
      <t>ア</t>
    </rPh>
    <rPh sb="38" eb="39">
      <t>カン</t>
    </rPh>
    <rPh sb="47" eb="49">
      <t>ケンショウ</t>
    </rPh>
    <rPh sb="53" eb="54">
      <t>アラタ</t>
    </rPh>
    <rPh sb="56" eb="58">
      <t>ベンキョウ</t>
    </rPh>
    <phoneticPr fontId="1"/>
  </si>
  <si>
    <t>今後デモトレードしてみたいと思いますがまだ早いでしょうか？</t>
    <rPh sb="14" eb="15">
      <t>オモ</t>
    </rPh>
    <rPh sb="21" eb="22">
      <t>ハヤ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</si>
</sst>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190496</xdr:colOff>
      <xdr:row>0</xdr:row>
      <xdr:rowOff>35718</xdr:rowOff>
    </xdr:from>
    <xdr:to>
      <xdr:col>9</xdr:col>
      <xdr:colOff>587918</xdr:colOff>
      <xdr:row>23</xdr:row>
      <xdr:rowOff>92170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61DF1625-F9DB-413C-8357-A91D05B4D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559" y="35718"/>
          <a:ext cx="5278984" cy="4164108"/>
        </a:xfrm>
        <a:prstGeom prst="rect">
          <a:avLst/>
        </a:prstGeom>
      </xdr:spPr>
    </xdr:pic>
    <xdr:clientData/>
  </xdr:twoCellAnchor>
  <xdr:twoCellAnchor editAs="oneCell">
    <xdr:from>
      <xdr:col>1</xdr:col>
      <xdr:colOff>202406</xdr:colOff>
      <xdr:row>25</xdr:row>
      <xdr:rowOff>83344</xdr:rowOff>
    </xdr:from>
    <xdr:to>
      <xdr:col>10</xdr:col>
      <xdr:colOff>37876</xdr:colOff>
      <xdr:row>46</xdr:row>
      <xdr:rowOff>125358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910343F-AA26-48E6-9CFC-4F794BF4C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2469" y="4548188"/>
          <a:ext cx="5336157" cy="379248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261938</xdr:colOff>
      <xdr:row>48</xdr:row>
      <xdr:rowOff>59531</xdr:rowOff>
    </xdr:from>
    <xdr:to>
      <xdr:col>8</xdr:col>
      <xdr:colOff>115965</xdr:colOff>
      <xdr:row>73</xdr:row>
      <xdr:rowOff>130420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57B8465-B9FE-4380-ABF7-1D3DC34DB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1" y="8632031"/>
          <a:ext cx="4116464" cy="4535733"/>
        </a:xfrm>
        <a:prstGeom prst="rect">
          <a:avLst/>
        </a:prstGeom>
      </xdr:spPr>
    </xdr:pic>
    <xdr:clientData/>
  </xdr:twoCellAnchor>
  <xdr:twoCellAnchor editAs="oneCell">
    <xdr:from>
      <xdr:col>1</xdr:col>
      <xdr:colOff>250031</xdr:colOff>
      <xdr:row>75</xdr:row>
      <xdr:rowOff>23813</xdr:rowOff>
    </xdr:from>
    <xdr:to>
      <xdr:col>8</xdr:col>
      <xdr:colOff>428039</xdr:colOff>
      <xdr:row>97</xdr:row>
      <xdr:rowOff>39695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2DEDA529-FFC3-4AD3-9304-1EADDA6691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50094" y="13418344"/>
          <a:ext cx="4440445" cy="394494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98</xdr:row>
      <xdr:rowOff>59531</xdr:rowOff>
    </xdr:from>
    <xdr:to>
      <xdr:col>7</xdr:col>
      <xdr:colOff>482565</xdr:colOff>
      <xdr:row>118</xdr:row>
      <xdr:rowOff>80033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74053A93-86BB-453D-9AD9-690022C6C5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85813" y="17561719"/>
          <a:ext cx="3840127" cy="3592377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</xdr:colOff>
      <xdr:row>120</xdr:row>
      <xdr:rowOff>11907</xdr:rowOff>
    </xdr:from>
    <xdr:to>
      <xdr:col>9</xdr:col>
      <xdr:colOff>330585</xdr:colOff>
      <xdr:row>142</xdr:row>
      <xdr:rowOff>151664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76C56989-9E89-43A4-98AD-315234BDD4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33438" y="21443157"/>
          <a:ext cx="4878772" cy="4068820"/>
        </a:xfrm>
        <a:prstGeom prst="rect">
          <a:avLst/>
        </a:prstGeom>
      </xdr:spPr>
    </xdr:pic>
    <xdr:clientData/>
  </xdr:twoCellAnchor>
  <xdr:twoCellAnchor editAs="oneCell">
    <xdr:from>
      <xdr:col>1</xdr:col>
      <xdr:colOff>309562</xdr:colOff>
      <xdr:row>144</xdr:row>
      <xdr:rowOff>47625</xdr:rowOff>
    </xdr:from>
    <xdr:to>
      <xdr:col>9</xdr:col>
      <xdr:colOff>487820</xdr:colOff>
      <xdr:row>164</xdr:row>
      <xdr:rowOff>87185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F47FFB8B-E4AF-4D9A-A957-D91D3C181D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09625" y="25765125"/>
          <a:ext cx="5059820" cy="3611435"/>
        </a:xfrm>
        <a:prstGeom prst="rect">
          <a:avLst/>
        </a:prstGeom>
      </xdr:spPr>
    </xdr:pic>
    <xdr:clientData/>
  </xdr:twoCellAnchor>
  <xdr:twoCellAnchor editAs="oneCell">
    <xdr:from>
      <xdr:col>1</xdr:col>
      <xdr:colOff>297656</xdr:colOff>
      <xdr:row>166</xdr:row>
      <xdr:rowOff>35719</xdr:rowOff>
    </xdr:from>
    <xdr:to>
      <xdr:col>8</xdr:col>
      <xdr:colOff>370846</xdr:colOff>
      <xdr:row>188</xdr:row>
      <xdr:rowOff>23015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4AC1AE2D-D740-4249-B46B-3539DEA63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97719" y="29682282"/>
          <a:ext cx="4335627" cy="3916358"/>
        </a:xfrm>
        <a:prstGeom prst="rect">
          <a:avLst/>
        </a:prstGeom>
      </xdr:spPr>
    </xdr:pic>
    <xdr:clientData/>
  </xdr:twoCellAnchor>
  <xdr:twoCellAnchor editAs="oneCell">
    <xdr:from>
      <xdr:col>1</xdr:col>
      <xdr:colOff>345281</xdr:colOff>
      <xdr:row>189</xdr:row>
      <xdr:rowOff>59531</xdr:rowOff>
    </xdr:from>
    <xdr:to>
      <xdr:col>8</xdr:col>
      <xdr:colOff>113548</xdr:colOff>
      <xdr:row>214</xdr:row>
      <xdr:rowOff>63718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2D6D2604-DDE2-4CED-A7B1-986437406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45344" y="33813750"/>
          <a:ext cx="4030704" cy="4469031"/>
        </a:xfrm>
        <a:prstGeom prst="rect">
          <a:avLst/>
        </a:prstGeom>
      </xdr:spPr>
    </xdr:pic>
    <xdr:clientData/>
  </xdr:twoCellAnchor>
  <xdr:twoCellAnchor editAs="oneCell">
    <xdr:from>
      <xdr:col>1</xdr:col>
      <xdr:colOff>309562</xdr:colOff>
      <xdr:row>215</xdr:row>
      <xdr:rowOff>35719</xdr:rowOff>
    </xdr:from>
    <xdr:to>
      <xdr:col>8</xdr:col>
      <xdr:colOff>154060</xdr:colOff>
      <xdr:row>240</xdr:row>
      <xdr:rowOff>39906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58DD6758-B6FF-4C01-9EF6-393F61482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09625" y="38433375"/>
          <a:ext cx="4106935" cy="4469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20" sqref="C20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 t="s">
        <v>39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 t="s">
        <v>38</v>
      </c>
      <c r="Q9" s="40"/>
      <c r="R9" s="40"/>
    </row>
    <row r="10" spans="1:18" x14ac:dyDescent="0.4">
      <c r="A10" s="9">
        <v>2</v>
      </c>
      <c r="B10" s="5" t="s">
        <v>41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 t="s">
        <v>40</v>
      </c>
      <c r="Q10" s="40"/>
      <c r="R10" s="40"/>
    </row>
    <row r="11" spans="1:18" x14ac:dyDescent="0.4">
      <c r="A11" s="9">
        <v>3</v>
      </c>
      <c r="B11" s="5" t="s">
        <v>43</v>
      </c>
      <c r="C11" s="47">
        <v>1</v>
      </c>
      <c r="D11" s="57">
        <v>1.27</v>
      </c>
      <c r="E11" s="58">
        <v>1.5</v>
      </c>
      <c r="F11" s="59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 t="s">
        <v>42</v>
      </c>
      <c r="Q11" s="40"/>
      <c r="R11" s="40"/>
    </row>
    <row r="12" spans="1:18" x14ac:dyDescent="0.4">
      <c r="A12" s="9">
        <v>4</v>
      </c>
      <c r="B12" s="5" t="s">
        <v>45</v>
      </c>
      <c r="C12" s="47">
        <v>2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 t="s">
        <v>44</v>
      </c>
      <c r="Q12" s="40"/>
      <c r="R12" s="40"/>
    </row>
    <row r="13" spans="1:18" x14ac:dyDescent="0.4">
      <c r="A13" s="9">
        <v>5</v>
      </c>
      <c r="B13" s="5" t="s">
        <v>47</v>
      </c>
      <c r="C13" s="47">
        <v>1</v>
      </c>
      <c r="D13" s="57">
        <v>1.27</v>
      </c>
      <c r="E13" s="58">
        <v>1.5</v>
      </c>
      <c r="F13" s="59">
        <v>2</v>
      </c>
      <c r="G13" s="22">
        <f t="shared" si="2"/>
        <v>120557.97795511982</v>
      </c>
      <c r="H13" s="22">
        <f t="shared" si="3"/>
        <v>124618.19376531249</v>
      </c>
      <c r="I13" s="22">
        <f t="shared" si="4"/>
        <v>133822.55776000003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4424.6787015606051</v>
      </c>
      <c r="N13" s="45">
        <f t="shared" ref="N13:N58" si="15">IF(E13="","",K13*E13)</f>
        <v>5366.3337028124997</v>
      </c>
      <c r="O13" s="46">
        <f t="shared" ref="O13:O58" si="16">IF(F13="","",L13*F13)</f>
        <v>7574.8617600000007</v>
      </c>
      <c r="P13" s="40" t="s">
        <v>46</v>
      </c>
      <c r="Q13" s="40"/>
      <c r="R13" s="40"/>
    </row>
    <row r="14" spans="1:18" x14ac:dyDescent="0.4">
      <c r="A14" s="9">
        <v>6</v>
      </c>
      <c r="B14" s="5" t="s">
        <v>49</v>
      </c>
      <c r="C14" s="47">
        <v>1</v>
      </c>
      <c r="D14" s="57">
        <v>1.27</v>
      </c>
      <c r="E14" s="58">
        <v>1.5</v>
      </c>
      <c r="F14" s="59">
        <v>2</v>
      </c>
      <c r="G14" s="22">
        <f t="shared" si="2"/>
        <v>125151.23691520988</v>
      </c>
      <c r="H14" s="22">
        <f t="shared" si="3"/>
        <v>130226.01248475155</v>
      </c>
      <c r="I14" s="22">
        <f t="shared" si="4"/>
        <v>141851.91122560002</v>
      </c>
      <c r="J14" s="44">
        <f t="shared" si="11"/>
        <v>3616.7393386535941</v>
      </c>
      <c r="K14" s="45">
        <f t="shared" si="12"/>
        <v>3738.5458129593744</v>
      </c>
      <c r="L14" s="46">
        <f t="shared" si="13"/>
        <v>4014.6767328000005</v>
      </c>
      <c r="M14" s="44">
        <f t="shared" si="14"/>
        <v>4593.2589600900646</v>
      </c>
      <c r="N14" s="45">
        <f t="shared" si="15"/>
        <v>5607.8187194390612</v>
      </c>
      <c r="O14" s="46">
        <f t="shared" si="16"/>
        <v>8029.3534656000011</v>
      </c>
      <c r="P14" s="40" t="s">
        <v>48</v>
      </c>
      <c r="Q14" s="40"/>
      <c r="R14" s="40"/>
    </row>
    <row r="15" spans="1:18" x14ac:dyDescent="0.4">
      <c r="A15" s="9">
        <v>7</v>
      </c>
      <c r="B15" s="5" t="s">
        <v>51</v>
      </c>
      <c r="C15" s="47">
        <v>1</v>
      </c>
      <c r="D15" s="57">
        <v>1.27</v>
      </c>
      <c r="E15" s="58">
        <v>1.5</v>
      </c>
      <c r="F15" s="59">
        <v>-1</v>
      </c>
      <c r="G15" s="22">
        <f t="shared" si="2"/>
        <v>129919.49904167937</v>
      </c>
      <c r="H15" s="22">
        <f t="shared" si="3"/>
        <v>136086.18304656536</v>
      </c>
      <c r="I15" s="22">
        <f t="shared" si="4"/>
        <v>137596.35388883203</v>
      </c>
      <c r="J15" s="44">
        <f t="shared" si="11"/>
        <v>3754.5371074562963</v>
      </c>
      <c r="K15" s="45">
        <f t="shared" si="12"/>
        <v>3906.7803745425463</v>
      </c>
      <c r="L15" s="46">
        <f t="shared" si="13"/>
        <v>4255.5573367680008</v>
      </c>
      <c r="M15" s="44">
        <f t="shared" si="14"/>
        <v>4768.2621264694963</v>
      </c>
      <c r="N15" s="45">
        <f t="shared" si="15"/>
        <v>5860.1705618138194</v>
      </c>
      <c r="O15" s="46">
        <f t="shared" si="16"/>
        <v>-4255.5573367680008</v>
      </c>
      <c r="P15" s="40" t="s">
        <v>50</v>
      </c>
      <c r="Q15" s="40"/>
      <c r="R15" s="40"/>
    </row>
    <row r="16" spans="1:18" x14ac:dyDescent="0.4">
      <c r="A16" s="9">
        <v>8</v>
      </c>
      <c r="B16" s="5" t="s">
        <v>53</v>
      </c>
      <c r="C16" s="47">
        <v>2</v>
      </c>
      <c r="D16" s="57">
        <v>1.27</v>
      </c>
      <c r="E16" s="58">
        <v>1.5</v>
      </c>
      <c r="F16" s="59">
        <v>2</v>
      </c>
      <c r="G16" s="22">
        <f t="shared" si="2"/>
        <v>134869.43195516735</v>
      </c>
      <c r="H16" s="22">
        <f t="shared" si="3"/>
        <v>142210.06128366079</v>
      </c>
      <c r="I16" s="22">
        <f t="shared" si="4"/>
        <v>145852.13512216194</v>
      </c>
      <c r="J16" s="44">
        <f t="shared" si="11"/>
        <v>3897.5849712503809</v>
      </c>
      <c r="K16" s="45">
        <f t="shared" si="12"/>
        <v>4082.5854913969606</v>
      </c>
      <c r="L16" s="46">
        <f t="shared" si="13"/>
        <v>4127.8906166649613</v>
      </c>
      <c r="M16" s="44">
        <f t="shared" si="14"/>
        <v>4949.9329134879836</v>
      </c>
      <c r="N16" s="45">
        <f t="shared" si="15"/>
        <v>6123.8782370954414</v>
      </c>
      <c r="O16" s="46">
        <f t="shared" si="16"/>
        <v>8255.7812333299225</v>
      </c>
      <c r="P16" s="40"/>
      <c r="Q16" s="40"/>
      <c r="R16" s="40"/>
    </row>
    <row r="17" spans="1:18" x14ac:dyDescent="0.4">
      <c r="A17" s="9">
        <v>9</v>
      </c>
      <c r="B17" s="5" t="s">
        <v>55</v>
      </c>
      <c r="C17" s="47">
        <v>1</v>
      </c>
      <c r="D17" s="57">
        <v>1.27</v>
      </c>
      <c r="E17" s="58">
        <v>1.5</v>
      </c>
      <c r="F17" s="59">
        <v>2</v>
      </c>
      <c r="G17" s="22">
        <f t="shared" si="2"/>
        <v>140007.95731265924</v>
      </c>
      <c r="H17" s="22">
        <f t="shared" si="3"/>
        <v>148609.51404142551</v>
      </c>
      <c r="I17" s="22">
        <f t="shared" si="4"/>
        <v>154603.26322949165</v>
      </c>
      <c r="J17" s="44">
        <f t="shared" si="11"/>
        <v>4046.0829586550203</v>
      </c>
      <c r="K17" s="45">
        <f t="shared" si="12"/>
        <v>4266.3018385098239</v>
      </c>
      <c r="L17" s="46">
        <f t="shared" si="13"/>
        <v>4375.564053664858</v>
      </c>
      <c r="M17" s="44">
        <f t="shared" si="14"/>
        <v>5138.5253574918761</v>
      </c>
      <c r="N17" s="45">
        <f t="shared" si="15"/>
        <v>6399.4527577647359</v>
      </c>
      <c r="O17" s="46">
        <f t="shared" si="16"/>
        <v>8751.1281073297159</v>
      </c>
      <c r="P17" s="40"/>
      <c r="Q17" s="40"/>
      <c r="R17" s="40"/>
    </row>
    <row r="18" spans="1:18" x14ac:dyDescent="0.4">
      <c r="A18" s="9">
        <v>10</v>
      </c>
      <c r="B18" s="5" t="s">
        <v>57</v>
      </c>
      <c r="C18" s="47">
        <v>2</v>
      </c>
      <c r="D18" s="57">
        <v>1.27</v>
      </c>
      <c r="E18" s="58">
        <v>1.5</v>
      </c>
      <c r="F18" s="59">
        <v>2</v>
      </c>
      <c r="G18" s="22">
        <f t="shared" si="2"/>
        <v>145342.26048627155</v>
      </c>
      <c r="H18" s="22">
        <f t="shared" si="3"/>
        <v>155296.94217328966</v>
      </c>
      <c r="I18" s="22">
        <f t="shared" si="4"/>
        <v>163879.45902326115</v>
      </c>
      <c r="J18" s="44">
        <f t="shared" si="11"/>
        <v>4200.2387193797767</v>
      </c>
      <c r="K18" s="45">
        <f t="shared" si="12"/>
        <v>4458.2854212427656</v>
      </c>
      <c r="L18" s="46">
        <f t="shared" si="13"/>
        <v>4638.0978968847494</v>
      </c>
      <c r="M18" s="44">
        <f t="shared" si="14"/>
        <v>5334.3031736123166</v>
      </c>
      <c r="N18" s="45">
        <f t="shared" si="15"/>
        <v>6687.4281318641479</v>
      </c>
      <c r="O18" s="46">
        <f t="shared" si="16"/>
        <v>9276.1957937694988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4360.2678145881464</v>
      </c>
      <c r="K19" s="45">
        <f t="shared" si="12"/>
        <v>4658.9082651986892</v>
      </c>
      <c r="L19" s="46">
        <f t="shared" si="13"/>
        <v>4916.3837706978347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10</v>
      </c>
      <c r="E59" s="7">
        <f>COUNTIF(E9:E58,1.5)</f>
        <v>10</v>
      </c>
      <c r="F59" s="8">
        <f>COUNTIF(F9:F58,2)</f>
        <v>9</v>
      </c>
      <c r="G59" s="70">
        <f>M59+G8</f>
        <v>145342.26048627155</v>
      </c>
      <c r="H59" s="71">
        <f>N59+H8</f>
        <v>155296.94217328972</v>
      </c>
      <c r="I59" s="72">
        <f>O59+I8</f>
        <v>163879.45902326115</v>
      </c>
      <c r="J59" s="67" t="s">
        <v>31</v>
      </c>
      <c r="K59" s="68" t="e">
        <f>B58-B9</f>
        <v>#VALUE!</v>
      </c>
      <c r="L59" s="69" t="s">
        <v>32</v>
      </c>
      <c r="M59" s="81">
        <f>SUM(M9:M58)</f>
        <v>45342.260486271553</v>
      </c>
      <c r="N59" s="82">
        <f>SUM(N9:N58)</f>
        <v>55296.942173289717</v>
      </c>
      <c r="O59" s="83">
        <f>SUM(O9:O58)</f>
        <v>63879.459023261137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1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1.4534226048627155</v>
      </c>
      <c r="H61" s="77">
        <f t="shared" ref="H61" si="21">H59/H8</f>
        <v>1.5529694217328971</v>
      </c>
      <c r="I61" s="78">
        <f>I59/I8</f>
        <v>1.6387945902326115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1</v>
      </c>
      <c r="E62" s="74">
        <f t="shared" si="22"/>
        <v>1</v>
      </c>
      <c r="F62" s="75">
        <f>F59/(F59+F60+F61)</f>
        <v>0.9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216"/>
  <sheetViews>
    <sheetView topLeftCell="A181" zoomScale="80" zoomScaleNormal="80" workbookViewId="0">
      <selection activeCell="A217" sqref="A217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53" t="s">
        <v>38</v>
      </c>
    </row>
    <row r="26" spans="1:1" x14ac:dyDescent="0.4">
      <c r="A26" s="53" t="s">
        <v>40</v>
      </c>
    </row>
    <row r="49" spans="1:1" x14ac:dyDescent="0.4">
      <c r="A49" s="53" t="s">
        <v>42</v>
      </c>
    </row>
    <row r="76" spans="1:1" x14ac:dyDescent="0.4">
      <c r="A76" s="53" t="s">
        <v>44</v>
      </c>
    </row>
    <row r="99" spans="1:1" x14ac:dyDescent="0.4">
      <c r="A99" s="53" t="s">
        <v>46</v>
      </c>
    </row>
    <row r="121" spans="1:1" x14ac:dyDescent="0.4">
      <c r="A121" s="53" t="s">
        <v>48</v>
      </c>
    </row>
    <row r="145" spans="1:1" x14ac:dyDescent="0.4">
      <c r="A145" s="53" t="s">
        <v>50</v>
      </c>
    </row>
    <row r="167" spans="1:1" x14ac:dyDescent="0.4">
      <c r="A167" s="53" t="s">
        <v>52</v>
      </c>
    </row>
    <row r="190" spans="1:1" x14ac:dyDescent="0.4">
      <c r="A190" s="53" t="s">
        <v>54</v>
      </c>
    </row>
    <row r="216" spans="1:1" x14ac:dyDescent="0.4">
      <c r="A216" s="53" t="s">
        <v>56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1" sqref="A21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58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 t="s">
        <v>59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PC</cp:lastModifiedBy>
  <dcterms:created xsi:type="dcterms:W3CDTF">2020-09-18T03:10:57Z</dcterms:created>
  <dcterms:modified xsi:type="dcterms:W3CDTF">2022-02-11T09:25:49Z</dcterms:modified>
</cp:coreProperties>
</file>